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Сведения об исполнении бюджета\на 01.04.2025\"/>
    </mc:Choice>
  </mc:AlternateContent>
  <bookViews>
    <workbookView xWindow="0" yWindow="0" windowWidth="28800" windowHeight="12225"/>
  </bookViews>
  <sheets>
    <sheet name="Результат 1" sheetId="1" r:id="rId1"/>
  </sheets>
  <calcPr calcId="162913"/>
</workbook>
</file>

<file path=xl/calcChain.xml><?xml version="1.0" encoding="utf-8"?>
<calcChain xmlns="http://schemas.openxmlformats.org/spreadsheetml/2006/main">
  <c r="F24" i="1" l="1"/>
  <c r="D24" i="1"/>
  <c r="G23" i="1"/>
  <c r="H23" i="1"/>
  <c r="J23" i="1"/>
  <c r="I23" i="1"/>
  <c r="J5" i="1"/>
  <c r="G24" i="1" l="1"/>
  <c r="H24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5" i="1"/>
  <c r="I6" i="1"/>
  <c r="G5" i="1"/>
  <c r="E22" i="1" l="1"/>
  <c r="E24" i="1" s="1"/>
  <c r="J24" i="1" l="1"/>
  <c r="I24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G6" i="1"/>
  <c r="G7" i="1"/>
  <c r="I7" i="1"/>
  <c r="G8" i="1"/>
  <c r="I8" i="1"/>
  <c r="G9" i="1"/>
  <c r="I9" i="1"/>
  <c r="G10" i="1"/>
  <c r="I10" i="1"/>
  <c r="G11" i="1"/>
  <c r="I11" i="1"/>
  <c r="G12" i="1"/>
  <c r="I12" i="1"/>
  <c r="G13" i="1"/>
  <c r="I13" i="1"/>
  <c r="G14" i="1"/>
  <c r="I14" i="1"/>
  <c r="G15" i="1"/>
  <c r="I15" i="1"/>
  <c r="G16" i="1"/>
  <c r="I16" i="1"/>
  <c r="G17" i="1"/>
  <c r="I17" i="1"/>
  <c r="G18" i="1"/>
  <c r="I18" i="1"/>
  <c r="G19" i="1"/>
  <c r="I19" i="1"/>
  <c r="G20" i="1"/>
  <c r="I20" i="1"/>
  <c r="G21" i="1"/>
  <c r="I21" i="1"/>
  <c r="I5" i="1"/>
  <c r="D22" i="1" l="1"/>
  <c r="F22" i="1" l="1"/>
  <c r="H22" i="1" s="1"/>
  <c r="I22" i="1" l="1"/>
  <c r="J22" i="1"/>
  <c r="G22" i="1"/>
</calcChain>
</file>

<file path=xl/sharedStrings.xml><?xml version="1.0" encoding="utf-8"?>
<sst xmlns="http://schemas.openxmlformats.org/spreadsheetml/2006/main" count="30" uniqueCount="30">
  <si>
    <t>Наименование</t>
  </si>
  <si>
    <t>Муниципальная программа "Здравоохранение"</t>
  </si>
  <si>
    <t>Муниципальная программа "Образование"</t>
  </si>
  <si>
    <t>Муниципальная программа "Социальная защита населения"</t>
  </si>
  <si>
    <t>Муниципальная программа "Спорт"</t>
  </si>
  <si>
    <t>Муниципальная программа "Развитие сельского хозяйства"</t>
  </si>
  <si>
    <t>Муниципальная программа "Экология и окружающая среда"</t>
  </si>
  <si>
    <t>Муниципальная программа "Безопасность и обеспечение безопасности жизнедеятельности населения"</t>
  </si>
  <si>
    <t>Муниципальная программа "Жилище"</t>
  </si>
  <si>
    <t>Муниципальная программа "Предпринимательство"</t>
  </si>
  <si>
    <t>Муниципальная программа "Управление имуществом и муниципальными финансами"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</si>
  <si>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</si>
  <si>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Муниципальная программа "Развитие и функционирование дорожно-транспортного комплекса"</t>
  </si>
  <si>
    <t>Муниципальная программа "Цифровое муниципальное образование"</t>
  </si>
  <si>
    <t>Муниципальная программа "Формирование современной комфортной городской среды"</t>
  </si>
  <si>
    <t>Сведения об исполнении бюджета Ленинского муниципального района за  1 квартал 2020 года в разрезе муниципальных программ в сравнении с запланированными назначениями на 2020 год</t>
  </si>
  <si>
    <t>Итого программные расходы</t>
  </si>
  <si>
    <t>Муниципальная программа "Культура и туризм"</t>
  </si>
  <si>
    <t>Муниципальная программа "Развитие инженерной инфраструктуры, энергоэффективности и отрасли обращения с отходами"</t>
  </si>
  <si>
    <t>Муниципальная программа "Строительство и капитальный ремонт объектов социальной инфраструктуры"</t>
  </si>
  <si>
    <t>% исполнения в соответствии с Решением Совета депутатов от 11.12.2024 №7/3 ( в ред. от 13.02.2025 №12/1)</t>
  </si>
  <si>
    <t>Утверждено решением о бюджете на 2025 год от 11.12.2024 №7/3 ( в ред. от 13.02.2025 №12/1), руб.</t>
  </si>
  <si>
    <t>Утверждено в соответствии с  отчетом об исполнении бюджета
на 2025 год 
 (отчет об исполнении СБР на 01.04.2025), руб.</t>
  </si>
  <si>
    <t>Исполнено за 1 квартал 2025 года, руб.</t>
  </si>
  <si>
    <t>Отклонение от запланированных значений, руб.
(7=2-4)</t>
  </si>
  <si>
    <t>Отклонение от плановых значений, руб.
(6=3-4)</t>
  </si>
  <si>
    <t xml:space="preserve">Непрограммные расходы </t>
  </si>
  <si>
    <t>РАСХОДЫ ВСЕГО</t>
  </si>
  <si>
    <t>% исполнения в соответствии с отчетом об исполнении бюджета на 2025 год (отчет об исполнении СБР на 01.04.2025)
(8=4/3)</t>
  </si>
  <si>
    <t>Сведения об исполнении бюджета Ленинского городского округа по расходам в разрезе муниципальных программ, непрограммным видам деятельности за 1 квартал 2025 года в сравнении с запланированными значениями, утвержденными решением о бюджете, и в сравнении с плановыми значениями согласно отчета об исполнении бюджета на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</si>
</sst>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57373"/>
        <bgColor rgb="FFEF9A9A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4" fillId="4" borderId="1" applyNumberFormat="0" applyFont="0" applyBorder="0" applyAlignment="0" applyProtection="0">
      <alignment horizontal="left" wrapText="1"/>
    </xf>
    <xf numFmtId="0" fontId="7" fillId="0" borderId="0"/>
    <xf numFmtId="0" fontId="8" fillId="0" borderId="0"/>
  </cellStyleXfs>
  <cellXfs count="37">
    <xf numFmtId="0" fontId="0" fillId="0" borderId="0" xfId="0"/>
    <xf numFmtId="0" fontId="2" fillId="3" borderId="0" xfId="0" applyFont="1" applyFill="1"/>
    <xf numFmtId="0" fontId="3" fillId="3" borderId="0" xfId="0" applyNumberFormat="1" applyFont="1" applyFill="1" applyBorder="1" applyAlignment="1">
      <alignment wrapText="1"/>
    </xf>
    <xf numFmtId="0" fontId="5" fillId="0" borderId="0" xfId="0" applyFont="1"/>
    <xf numFmtId="0" fontId="6" fillId="0" borderId="0" xfId="0" applyNumberFormat="1" applyFont="1" applyBorder="1" applyAlignment="1">
      <alignment horizontal="center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3" borderId="13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/>
    </xf>
    <xf numFmtId="2" fontId="6" fillId="0" borderId="12" xfId="0" applyNumberFormat="1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vertical="center"/>
    </xf>
    <xf numFmtId="2" fontId="1" fillId="0" borderId="4" xfId="0" applyNumberFormat="1" applyFont="1" applyFill="1" applyBorder="1" applyAlignment="1">
      <alignment horizontal="right" vertical="center"/>
    </xf>
    <xf numFmtId="0" fontId="0" fillId="0" borderId="0" xfId="0" applyFill="1"/>
    <xf numFmtId="2" fontId="0" fillId="0" borderId="0" xfId="0" applyNumberFormat="1" applyFill="1"/>
    <xf numFmtId="3" fontId="9" fillId="3" borderId="4" xfId="2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left" vertical="center" wrapText="1"/>
    </xf>
    <xf numFmtId="0" fontId="6" fillId="2" borderId="8" xfId="0" applyNumberFormat="1" applyFont="1" applyFill="1" applyBorder="1" applyAlignment="1">
      <alignment horizontal="left" vertical="center" wrapText="1"/>
    </xf>
    <xf numFmtId="164" fontId="11" fillId="2" borderId="9" xfId="0" applyNumberFormat="1" applyFont="1" applyFill="1" applyBorder="1" applyAlignment="1">
      <alignment horizontal="right" vertical="center"/>
    </xf>
    <xf numFmtId="164" fontId="11" fillId="2" borderId="15" xfId="0" applyNumberFormat="1" applyFont="1" applyFill="1" applyBorder="1" applyAlignment="1">
      <alignment horizontal="right" vertical="center"/>
    </xf>
    <xf numFmtId="164" fontId="11" fillId="0" borderId="15" xfId="0" applyNumberFormat="1" applyFont="1" applyFill="1" applyBorder="1" applyAlignment="1">
      <alignment horizontal="right" vertical="center"/>
    </xf>
    <xf numFmtId="2" fontId="6" fillId="0" borderId="14" xfId="0" applyNumberFormat="1" applyFont="1" applyFill="1" applyBorder="1" applyAlignment="1">
      <alignment horizontal="right" vertical="center"/>
    </xf>
    <xf numFmtId="164" fontId="11" fillId="2" borderId="2" xfId="0" applyNumberFormat="1" applyFont="1" applyFill="1" applyBorder="1" applyAlignment="1">
      <alignment horizontal="right" vertical="center"/>
    </xf>
    <xf numFmtId="0" fontId="1" fillId="2" borderId="7" xfId="0" applyNumberFormat="1" applyFont="1" applyFill="1" applyBorder="1" applyAlignment="1">
      <alignment horizontal="left" vertical="center"/>
    </xf>
    <xf numFmtId="0" fontId="1" fillId="2" borderId="11" xfId="0" applyNumberFormat="1" applyFont="1" applyFill="1" applyBorder="1" applyAlignment="1">
      <alignment horizontal="left" vertical="center"/>
    </xf>
    <xf numFmtId="0" fontId="1" fillId="2" borderId="7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wrapText="1"/>
    </xf>
    <xf numFmtId="0" fontId="10" fillId="3" borderId="7" xfId="2" applyFont="1" applyFill="1" applyBorder="1" applyAlignment="1">
      <alignment horizontal="left" vertical="center" wrapText="1"/>
    </xf>
    <xf numFmtId="0" fontId="10" fillId="3" borderId="16" xfId="2" applyFont="1" applyFill="1" applyBorder="1" applyAlignment="1">
      <alignment horizontal="left" vertical="center" wrapText="1"/>
    </xf>
  </cellXfs>
  <cellStyles count="4">
    <cellStyle name="7" xfId="1"/>
    <cellStyle name="Обычный" xfId="0" builtinId="0"/>
    <cellStyle name="Обычный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zoomScaleNormal="100" workbookViewId="0">
      <selection activeCell="F3" sqref="F3"/>
    </sheetView>
  </sheetViews>
  <sheetFormatPr defaultRowHeight="15" x14ac:dyDescent="0.25"/>
  <cols>
    <col min="1" max="2" width="0.5703125" customWidth="1"/>
    <col min="3" max="3" width="47.5703125" customWidth="1"/>
    <col min="4" max="4" width="20.140625" customWidth="1"/>
    <col min="5" max="5" width="30.28515625" customWidth="1"/>
    <col min="6" max="7" width="16.28515625" customWidth="1"/>
    <col min="8" max="8" width="23.5703125" style="19" customWidth="1"/>
    <col min="9" max="9" width="16.28515625" customWidth="1"/>
    <col min="10" max="10" width="22.5703125" style="20" customWidth="1"/>
    <col min="11" max="12" width="9.140625" customWidth="1"/>
  </cols>
  <sheetData>
    <row r="1" spans="1:20" s="1" customFormat="1" ht="65.25" customHeight="1" x14ac:dyDescent="0.25">
      <c r="A1" s="2" t="s">
        <v>15</v>
      </c>
      <c r="B1" s="34" t="s">
        <v>29</v>
      </c>
      <c r="C1" s="34"/>
      <c r="D1" s="34"/>
      <c r="E1" s="34"/>
      <c r="F1" s="34"/>
      <c r="G1" s="34"/>
      <c r="H1" s="34"/>
      <c r="I1" s="34"/>
      <c r="J1" s="34"/>
      <c r="K1"/>
      <c r="L1"/>
      <c r="M1"/>
      <c r="N1"/>
      <c r="O1"/>
      <c r="P1"/>
      <c r="Q1"/>
      <c r="R1"/>
      <c r="S1"/>
      <c r="T1"/>
    </row>
    <row r="2" spans="1:20" ht="11.25" customHeight="1" thickBot="1" x14ac:dyDescent="0.3">
      <c r="A2" s="3"/>
      <c r="B2" s="4"/>
      <c r="C2" s="4"/>
      <c r="D2" s="4"/>
      <c r="E2" s="4"/>
      <c r="F2" s="4"/>
      <c r="G2" s="4"/>
      <c r="H2" s="13"/>
      <c r="I2" s="4"/>
      <c r="J2" s="14"/>
    </row>
    <row r="3" spans="1:20" ht="92.25" customHeight="1" thickBot="1" x14ac:dyDescent="0.3">
      <c r="A3" s="3"/>
      <c r="B3" s="31" t="s">
        <v>0</v>
      </c>
      <c r="C3" s="32"/>
      <c r="D3" s="10" t="s">
        <v>21</v>
      </c>
      <c r="E3" s="10" t="s">
        <v>22</v>
      </c>
      <c r="F3" s="9" t="s">
        <v>23</v>
      </c>
      <c r="G3" s="10" t="s">
        <v>24</v>
      </c>
      <c r="H3" s="21" t="s">
        <v>20</v>
      </c>
      <c r="I3" s="10" t="s">
        <v>25</v>
      </c>
      <c r="J3" s="15" t="s">
        <v>28</v>
      </c>
    </row>
    <row r="4" spans="1:20" ht="15.75" thickBot="1" x14ac:dyDescent="0.3">
      <c r="A4" s="3"/>
      <c r="B4" s="33">
        <v>1</v>
      </c>
      <c r="C4" s="33"/>
      <c r="D4" s="8">
        <v>2</v>
      </c>
      <c r="E4" s="11">
        <v>3</v>
      </c>
      <c r="F4" s="11">
        <v>4</v>
      </c>
      <c r="G4" s="12">
        <v>5</v>
      </c>
      <c r="H4" s="16">
        <v>6</v>
      </c>
      <c r="I4" s="12">
        <v>7</v>
      </c>
      <c r="J4" s="16">
        <v>8</v>
      </c>
    </row>
    <row r="5" spans="1:20" ht="15" customHeight="1" x14ac:dyDescent="0.25">
      <c r="A5" s="3"/>
      <c r="B5" s="5"/>
      <c r="C5" s="23" t="s">
        <v>1</v>
      </c>
      <c r="D5" s="24">
        <v>8280000</v>
      </c>
      <c r="E5" s="24">
        <v>8280000</v>
      </c>
      <c r="F5" s="24">
        <v>1346156.24</v>
      </c>
      <c r="G5" s="25">
        <f>D5-F5</f>
        <v>6933843.7599999998</v>
      </c>
      <c r="H5" s="26">
        <f>F5/D5*100</f>
        <v>16.257925603864734</v>
      </c>
      <c r="I5" s="25">
        <f t="shared" ref="I5:I21" si="0">E5-F5</f>
        <v>6933843.7599999998</v>
      </c>
      <c r="J5" s="27">
        <f>F5/E5*100</f>
        <v>16.257925603864734</v>
      </c>
    </row>
    <row r="6" spans="1:20" x14ac:dyDescent="0.25">
      <c r="A6" s="3"/>
      <c r="B6" s="6"/>
      <c r="C6" s="22" t="s">
        <v>17</v>
      </c>
      <c r="D6" s="28">
        <v>653270266</v>
      </c>
      <c r="E6" s="28">
        <v>653452084.19000006</v>
      </c>
      <c r="F6" s="28">
        <v>162996758.41</v>
      </c>
      <c r="G6" s="25">
        <f t="shared" ref="G6:G21" si="1">D6-F6</f>
        <v>490273507.59000003</v>
      </c>
      <c r="H6" s="26">
        <f t="shared" ref="H6:H22" si="2">F6/D6*100</f>
        <v>24.95089198044106</v>
      </c>
      <c r="I6" s="25">
        <f t="shared" si="0"/>
        <v>490455325.78000009</v>
      </c>
      <c r="J6" s="27">
        <f t="shared" ref="J6:J21" si="3">F6/E6*100</f>
        <v>24.943949580028651</v>
      </c>
    </row>
    <row r="7" spans="1:20" ht="15" customHeight="1" x14ac:dyDescent="0.25">
      <c r="A7" s="3"/>
      <c r="B7" s="6"/>
      <c r="C7" s="22" t="s">
        <v>2</v>
      </c>
      <c r="D7" s="28">
        <v>8792906077.1900005</v>
      </c>
      <c r="E7" s="28">
        <v>8811936806.2000008</v>
      </c>
      <c r="F7" s="28">
        <v>1985295246.46</v>
      </c>
      <c r="G7" s="25">
        <f t="shared" si="1"/>
        <v>6807610830.7300005</v>
      </c>
      <c r="H7" s="26">
        <f t="shared" si="2"/>
        <v>22.578374305738656</v>
      </c>
      <c r="I7" s="25">
        <f t="shared" si="0"/>
        <v>6826641559.7400007</v>
      </c>
      <c r="J7" s="27">
        <f t="shared" si="3"/>
        <v>22.529612843605097</v>
      </c>
    </row>
    <row r="8" spans="1:20" ht="27" customHeight="1" x14ac:dyDescent="0.25">
      <c r="A8" s="3"/>
      <c r="B8" s="6"/>
      <c r="C8" s="22" t="s">
        <v>3</v>
      </c>
      <c r="D8" s="28">
        <v>131497100</v>
      </c>
      <c r="E8" s="28">
        <v>131497100</v>
      </c>
      <c r="F8" s="28">
        <v>7380004.4400000004</v>
      </c>
      <c r="G8" s="25">
        <f t="shared" si="1"/>
        <v>124117095.56</v>
      </c>
      <c r="H8" s="26">
        <f t="shared" si="2"/>
        <v>5.6122944460372128</v>
      </c>
      <c r="I8" s="25">
        <f t="shared" si="0"/>
        <v>124117095.56</v>
      </c>
      <c r="J8" s="27">
        <f t="shared" si="3"/>
        <v>5.6122944460372128</v>
      </c>
    </row>
    <row r="9" spans="1:20" ht="15" customHeight="1" x14ac:dyDescent="0.25">
      <c r="A9" s="3"/>
      <c r="B9" s="6"/>
      <c r="C9" s="22" t="s">
        <v>4</v>
      </c>
      <c r="D9" s="28">
        <v>414442642.87</v>
      </c>
      <c r="E9" s="28">
        <v>414442642.87</v>
      </c>
      <c r="F9" s="28">
        <v>96081748.359999999</v>
      </c>
      <c r="G9" s="25">
        <f t="shared" si="1"/>
        <v>318360894.50999999</v>
      </c>
      <c r="H9" s="26">
        <f t="shared" si="2"/>
        <v>23.183364456571709</v>
      </c>
      <c r="I9" s="25">
        <f t="shared" si="0"/>
        <v>318360894.50999999</v>
      </c>
      <c r="J9" s="27">
        <f t="shared" si="3"/>
        <v>23.183364456571709</v>
      </c>
    </row>
    <row r="10" spans="1:20" ht="27.75" customHeight="1" x14ac:dyDescent="0.25">
      <c r="A10" s="3"/>
      <c r="B10" s="6"/>
      <c r="C10" s="22" t="s">
        <v>5</v>
      </c>
      <c r="D10" s="28">
        <v>11170000</v>
      </c>
      <c r="E10" s="28">
        <v>11170000</v>
      </c>
      <c r="F10" s="28">
        <v>779453.1</v>
      </c>
      <c r="G10" s="25">
        <f t="shared" si="1"/>
        <v>10390546.9</v>
      </c>
      <c r="H10" s="26">
        <f t="shared" si="2"/>
        <v>6.9780940017905104</v>
      </c>
      <c r="I10" s="25">
        <f t="shared" si="0"/>
        <v>10390546.9</v>
      </c>
      <c r="J10" s="27">
        <f t="shared" si="3"/>
        <v>6.9780940017905104</v>
      </c>
    </row>
    <row r="11" spans="1:20" ht="27.75" customHeight="1" x14ac:dyDescent="0.25">
      <c r="A11" s="3"/>
      <c r="B11" s="6"/>
      <c r="C11" s="22" t="s">
        <v>6</v>
      </c>
      <c r="D11" s="28">
        <v>82902150</v>
      </c>
      <c r="E11" s="28">
        <v>82902150</v>
      </c>
      <c r="F11" s="28">
        <v>0</v>
      </c>
      <c r="G11" s="25">
        <f t="shared" si="1"/>
        <v>82902150</v>
      </c>
      <c r="H11" s="26">
        <f t="shared" si="2"/>
        <v>0</v>
      </c>
      <c r="I11" s="25">
        <f t="shared" si="0"/>
        <v>82902150</v>
      </c>
      <c r="J11" s="27">
        <f t="shared" si="3"/>
        <v>0</v>
      </c>
    </row>
    <row r="12" spans="1:20" ht="23.25" customHeight="1" x14ac:dyDescent="0.25">
      <c r="A12" s="3"/>
      <c r="B12" s="6"/>
      <c r="C12" s="22" t="s">
        <v>7</v>
      </c>
      <c r="D12" s="28">
        <v>217175930</v>
      </c>
      <c r="E12" s="28">
        <v>217175930</v>
      </c>
      <c r="F12" s="28">
        <v>34246686.039999999</v>
      </c>
      <c r="G12" s="25">
        <f t="shared" si="1"/>
        <v>182929243.96000001</v>
      </c>
      <c r="H12" s="26">
        <f t="shared" si="2"/>
        <v>15.769098371076391</v>
      </c>
      <c r="I12" s="25">
        <f t="shared" si="0"/>
        <v>182929243.96000001</v>
      </c>
      <c r="J12" s="27">
        <f t="shared" si="3"/>
        <v>15.769098371076391</v>
      </c>
    </row>
    <row r="13" spans="1:20" ht="15" customHeight="1" x14ac:dyDescent="0.25">
      <c r="A13" s="3"/>
      <c r="B13" s="6"/>
      <c r="C13" s="22" t="s">
        <v>8</v>
      </c>
      <c r="D13" s="28">
        <v>11133600</v>
      </c>
      <c r="E13" s="28">
        <v>11133700</v>
      </c>
      <c r="F13" s="28">
        <v>11133473.4</v>
      </c>
      <c r="G13" s="25">
        <f t="shared" si="1"/>
        <v>126.59999999962747</v>
      </c>
      <c r="H13" s="26">
        <f t="shared" si="2"/>
        <v>99.998862901487399</v>
      </c>
      <c r="I13" s="25">
        <f t="shared" si="0"/>
        <v>226.59999999962747</v>
      </c>
      <c r="J13" s="27">
        <f t="shared" si="3"/>
        <v>99.997964737688278</v>
      </c>
    </row>
    <row r="14" spans="1:20" ht="38.25" x14ac:dyDescent="0.25">
      <c r="A14" s="3"/>
      <c r="B14" s="6"/>
      <c r="C14" s="22" t="s">
        <v>18</v>
      </c>
      <c r="D14" s="28">
        <v>1950949420</v>
      </c>
      <c r="E14" s="28">
        <v>2114925654.5</v>
      </c>
      <c r="F14" s="28">
        <v>214726837.31</v>
      </c>
      <c r="G14" s="25">
        <f t="shared" si="1"/>
        <v>1736222582.6900001</v>
      </c>
      <c r="H14" s="26">
        <f t="shared" si="2"/>
        <v>11.006273925338361</v>
      </c>
      <c r="I14" s="25">
        <f t="shared" si="0"/>
        <v>1900198817.1900001</v>
      </c>
      <c r="J14" s="27">
        <f t="shared" si="3"/>
        <v>10.152926030904128</v>
      </c>
    </row>
    <row r="15" spans="1:20" ht="15" customHeight="1" x14ac:dyDescent="0.25">
      <c r="A15" s="3"/>
      <c r="B15" s="6"/>
      <c r="C15" s="22" t="s">
        <v>9</v>
      </c>
      <c r="D15" s="28">
        <v>19000000</v>
      </c>
      <c r="E15" s="28">
        <v>19000000</v>
      </c>
      <c r="F15" s="28">
        <v>0</v>
      </c>
      <c r="G15" s="25">
        <f t="shared" si="1"/>
        <v>19000000</v>
      </c>
      <c r="H15" s="26">
        <f t="shared" si="2"/>
        <v>0</v>
      </c>
      <c r="I15" s="25">
        <f t="shared" si="0"/>
        <v>19000000</v>
      </c>
      <c r="J15" s="27">
        <f t="shared" si="3"/>
        <v>0</v>
      </c>
    </row>
    <row r="16" spans="1:20" ht="27" customHeight="1" x14ac:dyDescent="0.25">
      <c r="A16" s="3"/>
      <c r="B16" s="6"/>
      <c r="C16" s="22" t="s">
        <v>10</v>
      </c>
      <c r="D16" s="28">
        <v>1387433926.8</v>
      </c>
      <c r="E16" s="28">
        <v>1387433926.8</v>
      </c>
      <c r="F16" s="28">
        <v>185167517.22999999</v>
      </c>
      <c r="G16" s="25">
        <f t="shared" si="1"/>
        <v>1202266409.5699999</v>
      </c>
      <c r="H16" s="26">
        <f t="shared" si="2"/>
        <v>13.346042190064743</v>
      </c>
      <c r="I16" s="25">
        <f t="shared" si="0"/>
        <v>1202266409.5699999</v>
      </c>
      <c r="J16" s="27">
        <f t="shared" si="3"/>
        <v>13.346042190064743</v>
      </c>
    </row>
    <row r="17" spans="1:10" ht="51" customHeight="1" x14ac:dyDescent="0.25">
      <c r="A17" s="3"/>
      <c r="B17" s="6"/>
      <c r="C17" s="22" t="s">
        <v>11</v>
      </c>
      <c r="D17" s="28">
        <v>120318092</v>
      </c>
      <c r="E17" s="28">
        <v>120318092</v>
      </c>
      <c r="F17" s="28">
        <v>23631666.050000001</v>
      </c>
      <c r="G17" s="25">
        <f t="shared" si="1"/>
        <v>96686425.950000003</v>
      </c>
      <c r="H17" s="26">
        <f t="shared" si="2"/>
        <v>19.640991356478626</v>
      </c>
      <c r="I17" s="25">
        <f t="shared" si="0"/>
        <v>96686425.950000003</v>
      </c>
      <c r="J17" s="27">
        <f t="shared" si="3"/>
        <v>19.640991356478626</v>
      </c>
    </row>
    <row r="18" spans="1:10" ht="27.75" customHeight="1" x14ac:dyDescent="0.25">
      <c r="A18" s="3"/>
      <c r="B18" s="6"/>
      <c r="C18" s="22" t="s">
        <v>12</v>
      </c>
      <c r="D18" s="28">
        <v>859416620.16999996</v>
      </c>
      <c r="E18" s="28">
        <v>859416620.16999996</v>
      </c>
      <c r="F18" s="28">
        <v>236421833.06999999</v>
      </c>
      <c r="G18" s="25">
        <f t="shared" si="1"/>
        <v>622994787.0999999</v>
      </c>
      <c r="H18" s="26">
        <f t="shared" si="2"/>
        <v>27.509571902767455</v>
      </c>
      <c r="I18" s="25">
        <f t="shared" si="0"/>
        <v>622994787.0999999</v>
      </c>
      <c r="J18" s="27">
        <f t="shared" si="3"/>
        <v>27.509571902767455</v>
      </c>
    </row>
    <row r="19" spans="1:10" ht="27" customHeight="1" x14ac:dyDescent="0.25">
      <c r="A19" s="3"/>
      <c r="B19" s="6"/>
      <c r="C19" s="22" t="s">
        <v>13</v>
      </c>
      <c r="D19" s="28">
        <v>342057245</v>
      </c>
      <c r="E19" s="28">
        <v>342057245</v>
      </c>
      <c r="F19" s="28">
        <v>82991861.519999996</v>
      </c>
      <c r="G19" s="25">
        <f t="shared" si="1"/>
        <v>259065383.48000002</v>
      </c>
      <c r="H19" s="26">
        <f t="shared" si="2"/>
        <v>24.262565033522385</v>
      </c>
      <c r="I19" s="25">
        <f t="shared" si="0"/>
        <v>259065383.48000002</v>
      </c>
      <c r="J19" s="27">
        <f t="shared" si="3"/>
        <v>24.262565033522385</v>
      </c>
    </row>
    <row r="20" spans="1:10" ht="27" customHeight="1" x14ac:dyDescent="0.25">
      <c r="A20" s="3"/>
      <c r="B20" s="6"/>
      <c r="C20" s="22" t="s">
        <v>14</v>
      </c>
      <c r="D20" s="28">
        <v>3286520134.1399999</v>
      </c>
      <c r="E20" s="28">
        <v>3301520134.1399999</v>
      </c>
      <c r="F20" s="28">
        <v>458151393.06999999</v>
      </c>
      <c r="G20" s="25">
        <f t="shared" si="1"/>
        <v>2828368741.0699997</v>
      </c>
      <c r="H20" s="26">
        <f t="shared" si="2"/>
        <v>13.94031907216314</v>
      </c>
      <c r="I20" s="25">
        <f t="shared" si="0"/>
        <v>2843368741.0699997</v>
      </c>
      <c r="J20" s="27">
        <f t="shared" si="3"/>
        <v>13.876983160950557</v>
      </c>
    </row>
    <row r="21" spans="1:10" ht="39" thickBot="1" x14ac:dyDescent="0.3">
      <c r="A21" s="3"/>
      <c r="B21" s="6"/>
      <c r="C21" s="22" t="s">
        <v>19</v>
      </c>
      <c r="D21" s="28">
        <v>1064602940</v>
      </c>
      <c r="E21" s="28">
        <v>1510633860</v>
      </c>
      <c r="F21" s="28">
        <v>481044985.44</v>
      </c>
      <c r="G21" s="25">
        <f t="shared" si="1"/>
        <v>583557954.55999994</v>
      </c>
      <c r="H21" s="26">
        <f t="shared" si="2"/>
        <v>45.185389534994144</v>
      </c>
      <c r="I21" s="25">
        <f t="shared" si="0"/>
        <v>1029588874.5599999</v>
      </c>
      <c r="J21" s="27">
        <f t="shared" si="3"/>
        <v>31.843916529184639</v>
      </c>
    </row>
    <row r="22" spans="1:10" ht="15.75" thickBot="1" x14ac:dyDescent="0.3">
      <c r="A22" s="3"/>
      <c r="B22" s="29" t="s">
        <v>16</v>
      </c>
      <c r="C22" s="30"/>
      <c r="D22" s="7">
        <f>SUM(D5:D21)</f>
        <v>19353076144.170002</v>
      </c>
      <c r="E22" s="7">
        <f>SUM(E5:E21)</f>
        <v>19997295945.870003</v>
      </c>
      <c r="F22" s="7">
        <f>SUM(F5:F21)</f>
        <v>3981395620.1400008</v>
      </c>
      <c r="G22" s="7">
        <f t="shared" ref="G22:G23" si="4">D22-F22</f>
        <v>15371680524.030001</v>
      </c>
      <c r="H22" s="17">
        <f t="shared" si="2"/>
        <v>20.572417482785404</v>
      </c>
      <c r="I22" s="7">
        <f t="shared" ref="I22:I23" si="5">E22-F22</f>
        <v>16015900325.730001</v>
      </c>
      <c r="J22" s="18">
        <f t="shared" ref="J22:J23" si="6">F22/E22*100</f>
        <v>19.909669941961678</v>
      </c>
    </row>
    <row r="23" spans="1:10" ht="15.75" thickBot="1" x14ac:dyDescent="0.3">
      <c r="A23" s="3"/>
      <c r="B23" s="35" t="s">
        <v>26</v>
      </c>
      <c r="C23" s="36"/>
      <c r="D23" s="24">
        <v>492808539.75</v>
      </c>
      <c r="E23" s="24">
        <v>446220350.74000001</v>
      </c>
      <c r="F23" s="24">
        <v>13564448.699999999</v>
      </c>
      <c r="G23" s="25">
        <f t="shared" si="4"/>
        <v>479244091.05000001</v>
      </c>
      <c r="H23" s="26">
        <f t="shared" ref="H23:H24" si="7">F23/D23*100</f>
        <v>2.7524784182679127</v>
      </c>
      <c r="I23" s="25">
        <f t="shared" si="5"/>
        <v>432655902.04000002</v>
      </c>
      <c r="J23" s="27">
        <f t="shared" si="6"/>
        <v>3.0398543404631986</v>
      </c>
    </row>
    <row r="24" spans="1:10" ht="15.75" thickBot="1" x14ac:dyDescent="0.3">
      <c r="A24" s="3"/>
      <c r="B24" s="29" t="s">
        <v>27</v>
      </c>
      <c r="C24" s="30"/>
      <c r="D24" s="7">
        <f>D22+D23</f>
        <v>19845884683.920002</v>
      </c>
      <c r="E24" s="7">
        <f>E22+E23</f>
        <v>20443516296.610004</v>
      </c>
      <c r="F24" s="7">
        <f>F22+F23</f>
        <v>3994960068.8400006</v>
      </c>
      <c r="G24" s="7">
        <f t="shared" ref="G24" si="8">D24-F24</f>
        <v>15850924615.080002</v>
      </c>
      <c r="H24" s="17">
        <f t="shared" si="7"/>
        <v>20.129916768471858</v>
      </c>
      <c r="I24" s="7">
        <f t="shared" ref="I24" si="9">E24-F24</f>
        <v>16448556227.770004</v>
      </c>
      <c r="J24" s="18">
        <f t="shared" ref="J24" si="10">F24/E24*100</f>
        <v>19.541452707440818</v>
      </c>
    </row>
  </sheetData>
  <mergeCells count="6">
    <mergeCell ref="B24:C24"/>
    <mergeCell ref="B3:C3"/>
    <mergeCell ref="B4:C4"/>
    <mergeCell ref="B1:J1"/>
    <mergeCell ref="B23:C23"/>
    <mergeCell ref="B22:C22"/>
  </mergeCells>
  <pageMargins left="0.23622047244094491" right="0.23622047244094491" top="0.39370078740157483" bottom="0.2362204724409449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Финансовое</cp:lastModifiedBy>
  <cp:lastPrinted>2024-03-29T08:57:35Z</cp:lastPrinted>
  <dcterms:created xsi:type="dcterms:W3CDTF">2021-04-06T09:02:04Z</dcterms:created>
  <dcterms:modified xsi:type="dcterms:W3CDTF">2025-04-15T09:13:55Z</dcterms:modified>
</cp:coreProperties>
</file>